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10°1" sheetId="1" r:id="rId1"/>
  </sheets>
  <definedNames>
    <definedName name="_xlnm._FilterDatabase" localSheetId="0" hidden="1">'10°1'!$N$3:$N$43</definedName>
  </definedNam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L9" i="1"/>
  <c r="K9" i="1"/>
  <c r="J9" i="1"/>
  <c r="I9" i="1"/>
  <c r="M9" i="1" s="1"/>
  <c r="N9" i="1" s="1"/>
  <c r="L32" i="1"/>
  <c r="K32" i="1"/>
  <c r="J32" i="1"/>
  <c r="I32" i="1"/>
  <c r="M32" i="1" s="1"/>
  <c r="N32" i="1" s="1"/>
  <c r="L42" i="1"/>
  <c r="K42" i="1"/>
  <c r="J42" i="1"/>
  <c r="I42" i="1"/>
  <c r="M42" i="1" s="1"/>
  <c r="N42" i="1" s="1"/>
  <c r="L41" i="1"/>
  <c r="K41" i="1"/>
  <c r="J41" i="1"/>
  <c r="I41" i="1"/>
  <c r="M41" i="1" s="1"/>
  <c r="N41" i="1" s="1"/>
  <c r="L40" i="1"/>
  <c r="K40" i="1"/>
  <c r="J40" i="1"/>
  <c r="I40" i="1"/>
  <c r="M40" i="1" s="1"/>
  <c r="N40" i="1" s="1"/>
  <c r="L39" i="1"/>
  <c r="K39" i="1"/>
  <c r="J39" i="1"/>
  <c r="I39" i="1"/>
  <c r="M39" i="1" s="1"/>
  <c r="N39" i="1" s="1"/>
  <c r="L38" i="1"/>
  <c r="K38" i="1"/>
  <c r="J38" i="1"/>
  <c r="I38" i="1"/>
  <c r="M38" i="1" s="1"/>
  <c r="N38" i="1" s="1"/>
  <c r="L37" i="1"/>
  <c r="K37" i="1"/>
  <c r="J37" i="1"/>
  <c r="I37" i="1"/>
  <c r="M37" i="1" s="1"/>
  <c r="N37" i="1" s="1"/>
  <c r="L36" i="1"/>
  <c r="K36" i="1"/>
  <c r="J36" i="1"/>
  <c r="I36" i="1"/>
  <c r="M36" i="1" s="1"/>
  <c r="N36" i="1" s="1"/>
  <c r="L35" i="1"/>
  <c r="K35" i="1"/>
  <c r="J35" i="1"/>
  <c r="I35" i="1"/>
  <c r="M35" i="1" s="1"/>
  <c r="N35" i="1" s="1"/>
  <c r="L34" i="1"/>
  <c r="K34" i="1"/>
  <c r="J34" i="1"/>
  <c r="I34" i="1"/>
  <c r="M34" i="1" s="1"/>
  <c r="N34" i="1" s="1"/>
  <c r="L33" i="1"/>
  <c r="K33" i="1"/>
  <c r="J33" i="1"/>
  <c r="I33" i="1"/>
  <c r="M33" i="1" s="1"/>
  <c r="N33" i="1" s="1"/>
  <c r="L31" i="1"/>
  <c r="K31" i="1"/>
  <c r="J31" i="1"/>
  <c r="I31" i="1"/>
  <c r="M31" i="1" s="1"/>
  <c r="N31" i="1" s="1"/>
  <c r="L30" i="1"/>
  <c r="K30" i="1"/>
  <c r="J30" i="1"/>
  <c r="I30" i="1"/>
  <c r="M30" i="1" s="1"/>
  <c r="N30" i="1" s="1"/>
  <c r="L29" i="1"/>
  <c r="K29" i="1"/>
  <c r="J29" i="1"/>
  <c r="I29" i="1"/>
  <c r="M29" i="1" s="1"/>
  <c r="N29" i="1" s="1"/>
  <c r="L28" i="1"/>
  <c r="K28" i="1"/>
  <c r="J28" i="1"/>
  <c r="I28" i="1"/>
  <c r="M28" i="1" s="1"/>
  <c r="N28" i="1" s="1"/>
  <c r="L27" i="1"/>
  <c r="K27" i="1"/>
  <c r="J27" i="1"/>
  <c r="I27" i="1"/>
  <c r="M27" i="1" s="1"/>
  <c r="N27" i="1" s="1"/>
  <c r="L26" i="1"/>
  <c r="K26" i="1"/>
  <c r="J26" i="1"/>
  <c r="I26" i="1"/>
  <c r="M26" i="1" s="1"/>
  <c r="N26" i="1" s="1"/>
  <c r="L25" i="1"/>
  <c r="K25" i="1"/>
  <c r="J25" i="1"/>
  <c r="I25" i="1"/>
  <c r="M25" i="1" s="1"/>
  <c r="N25" i="1" s="1"/>
  <c r="L24" i="1"/>
  <c r="K24" i="1"/>
  <c r="J24" i="1"/>
  <c r="I24" i="1"/>
  <c r="M24" i="1" s="1"/>
  <c r="N24" i="1" s="1"/>
  <c r="L23" i="1"/>
  <c r="K23" i="1"/>
  <c r="J23" i="1"/>
  <c r="I23" i="1"/>
  <c r="M23" i="1" s="1"/>
  <c r="N23" i="1" s="1"/>
  <c r="L22" i="1"/>
  <c r="K22" i="1"/>
  <c r="J22" i="1"/>
  <c r="I22" i="1"/>
  <c r="M22" i="1" s="1"/>
  <c r="N22" i="1" s="1"/>
  <c r="L21" i="1"/>
  <c r="K21" i="1"/>
  <c r="J21" i="1"/>
  <c r="I21" i="1"/>
  <c r="M21" i="1" s="1"/>
  <c r="N21" i="1" s="1"/>
  <c r="L19" i="1"/>
  <c r="K19" i="1"/>
  <c r="J19" i="1"/>
  <c r="I19" i="1"/>
  <c r="M19" i="1" s="1"/>
  <c r="N19" i="1" s="1"/>
  <c r="L18" i="1"/>
  <c r="K18" i="1"/>
  <c r="J18" i="1"/>
  <c r="I18" i="1"/>
  <c r="M18" i="1" s="1"/>
  <c r="N18" i="1" s="1"/>
  <c r="L17" i="1"/>
  <c r="K17" i="1"/>
  <c r="J17" i="1"/>
  <c r="I17" i="1"/>
  <c r="M17" i="1" s="1"/>
  <c r="N17" i="1" s="1"/>
  <c r="L16" i="1"/>
  <c r="K16" i="1"/>
  <c r="J16" i="1"/>
  <c r="I16" i="1"/>
  <c r="L15" i="1"/>
  <c r="K15" i="1"/>
  <c r="J15" i="1"/>
  <c r="I15" i="1"/>
  <c r="M15" i="1" s="1"/>
  <c r="N15" i="1" s="1"/>
  <c r="L14" i="1"/>
  <c r="K14" i="1"/>
  <c r="J14" i="1"/>
  <c r="I14" i="1"/>
  <c r="L13" i="1"/>
  <c r="K13" i="1"/>
  <c r="J13" i="1"/>
  <c r="I13" i="1"/>
  <c r="M13" i="1" s="1"/>
  <c r="N13" i="1" s="1"/>
  <c r="L12" i="1"/>
  <c r="K12" i="1"/>
  <c r="J12" i="1"/>
  <c r="I12" i="1"/>
  <c r="L11" i="1"/>
  <c r="K11" i="1"/>
  <c r="J11" i="1"/>
  <c r="I11" i="1"/>
  <c r="M11" i="1" s="1"/>
  <c r="N11" i="1" s="1"/>
  <c r="L10" i="1"/>
  <c r="K10" i="1"/>
  <c r="J10" i="1"/>
  <c r="I10" i="1"/>
  <c r="M10" i="1" s="1"/>
  <c r="N10" i="1" s="1"/>
  <c r="L8" i="1"/>
  <c r="K8" i="1"/>
  <c r="J8" i="1"/>
  <c r="I8" i="1"/>
  <c r="M8" i="1" s="1"/>
  <c r="N8" i="1" s="1"/>
  <c r="L7" i="1"/>
  <c r="K7" i="1"/>
  <c r="J7" i="1"/>
  <c r="I7" i="1"/>
  <c r="M7" i="1" s="1"/>
  <c r="N7" i="1" s="1"/>
  <c r="L6" i="1"/>
  <c r="K6" i="1"/>
  <c r="J6" i="1"/>
  <c r="I6" i="1"/>
  <c r="M6" i="1" s="1"/>
  <c r="N6" i="1" s="1"/>
  <c r="L5" i="1"/>
  <c r="K5" i="1"/>
  <c r="J5" i="1"/>
  <c r="I5" i="1"/>
  <c r="M5" i="1" s="1"/>
  <c r="N5" i="1" s="1"/>
  <c r="L4" i="1"/>
  <c r="K4" i="1"/>
  <c r="J4" i="1"/>
  <c r="I4" i="1"/>
  <c r="M4" i="1" s="1"/>
  <c r="N4" i="1" s="1"/>
  <c r="M20" i="1" l="1"/>
  <c r="N20" i="1" s="1"/>
  <c r="M12" i="1"/>
  <c r="N12" i="1" s="1"/>
  <c r="M16" i="1"/>
  <c r="N16" i="1" s="1"/>
  <c r="M14" i="1"/>
  <c r="N14" i="1" s="1"/>
</calcChain>
</file>

<file path=xl/comments1.xml><?xml version="1.0" encoding="utf-8"?>
<comments xmlns="http://schemas.openxmlformats.org/spreadsheetml/2006/main">
  <authors>
    <author>iesebasbelal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MICRO-EMPRESA.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AUTOEVALUACIÓN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A LA CLASE.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LO PRESENTÓ EL 05-04-13.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SE VOLÓ.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SE VOLÓ.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SE VOLÓ.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A LA CLASE.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LO PRESENTÓ 05-04-13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A LA CLASE.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FALTÓ.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A LA CLASE.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FALTÓ.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FALTÓ A LA CLASE.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ES LA CALIFICACIÓN ANTERIOR.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iesebasbelal:</t>
        </r>
        <r>
          <rPr>
            <sz val="9"/>
            <color indexed="81"/>
            <rFont val="Tahoma"/>
            <family val="2"/>
          </rPr>
          <t xml:space="preserve">
SE VOLÓ.</t>
        </r>
      </text>
    </comment>
  </commentList>
</comments>
</file>

<file path=xl/sharedStrings.xml><?xml version="1.0" encoding="utf-8"?>
<sst xmlns="http://schemas.openxmlformats.org/spreadsheetml/2006/main" count="53" uniqueCount="50">
  <si>
    <t>I. E. JUAN DE LA CRUZ POSADA 2013</t>
  </si>
  <si>
    <t>GRADO 10°1              PRIMER PERIODO</t>
  </si>
  <si>
    <t>No</t>
  </si>
  <si>
    <t>APELLIDOS Y NOMBRES</t>
  </si>
  <si>
    <t>PC</t>
  </si>
  <si>
    <t>CS</t>
  </si>
  <si>
    <t>EXCEL</t>
  </si>
  <si>
    <t>EE</t>
  </si>
  <si>
    <t>AUTOEVALUACIÓN</t>
  </si>
  <si>
    <t>DEF.</t>
  </si>
  <si>
    <t>AGUIRRE QUINTERO KEVIN</t>
  </si>
  <si>
    <t>ÁNGEL VILLEGAS ALEXIS</t>
  </si>
  <si>
    <t>ARIAS TABORDA LINDA MICHELLE</t>
  </si>
  <si>
    <t>ATEHORTUA SANTA DANIEL</t>
  </si>
  <si>
    <t>CALLE BOLIVAR MANUELA</t>
  </si>
  <si>
    <t>CANO CARRION JHOAN ESTIBEN</t>
  </si>
  <si>
    <t xml:space="preserve">DAVILA LEMUS ADRIAN JOSE </t>
  </si>
  <si>
    <t>DIAZ VARGAS JUAN PAULO</t>
  </si>
  <si>
    <t xml:space="preserve">DUQUE HERNANDEZ VALENTINA </t>
  </si>
  <si>
    <t>FAJARDO SUAREZ JEAN CARLO</t>
  </si>
  <si>
    <t>GARCIA GOMEZ SANTIAGO</t>
  </si>
  <si>
    <t>GONZALEZ CUEVAS NATALIA</t>
  </si>
  <si>
    <t>GUTIERREZ CANO JESSICA VALENTINA</t>
  </si>
  <si>
    <t>HERNANDEZ CAÑOLA JONATHAN</t>
  </si>
  <si>
    <t>HERNÁNDEZ LOTERO YEFERSON LEANDRO</t>
  </si>
  <si>
    <t>JULIO HERNANDEZ JOSE DANIEL</t>
  </si>
  <si>
    <t>LEZCANO ANA CAMILA</t>
  </si>
  <si>
    <t>LOAIZA CANO JHONNY ALEXANDER</t>
  </si>
  <si>
    <t>MARTINEZ GOMEZ OSCAR DARIO</t>
  </si>
  <si>
    <t>MERCADO ROMERO MARIA JOSE</t>
  </si>
  <si>
    <t>MONTOYA BENITEZ YEISON</t>
  </si>
  <si>
    <t>MORALES RUIZ MARIA ALEJANDRA</t>
  </si>
  <si>
    <t>MORENO PRESIGA GIOVANNY ANDRÉS</t>
  </si>
  <si>
    <t xml:space="preserve">MOSQUERA MARIN SUSANA </t>
  </si>
  <si>
    <t>OQUENDO FERNANDEZ KEVIN</t>
  </si>
  <si>
    <t>PADIERNA BECERRA ESTEFANY ANDREA</t>
  </si>
  <si>
    <t>PENAGOS SALDARRIGA VALENTINA</t>
  </si>
  <si>
    <t>PEREZ DIEZ DANIEL</t>
  </si>
  <si>
    <t xml:space="preserve">PUERTA CRUZ JUAN DAVID </t>
  </si>
  <si>
    <t>PULIDO FALCÓN CARLOS ALBERTO</t>
  </si>
  <si>
    <t>RESTREPO ORREGO VALENTINA</t>
  </si>
  <si>
    <t>RODRIGUÈZ QUINTERO SEBASTIAN CAMILO</t>
  </si>
  <si>
    <t>SANCHEZ GALLO JUAN ESTEBAN</t>
  </si>
  <si>
    <t>SANCHEZ MORENO AILIM VANESSA</t>
  </si>
  <si>
    <t>SOLANO USUGA ANDRÉS STEVEN</t>
  </si>
  <si>
    <t>ZULUAGA GOMEZ JULIAN DAVID</t>
  </si>
  <si>
    <t>PATIÑO GIL LAURA MARCELA</t>
  </si>
  <si>
    <t>CALLE TORRES JOHN ALEJANDRO</t>
  </si>
  <si>
    <t>JIMENEZ BONILLA MARÍA FERNANDA</t>
  </si>
  <si>
    <t>MICRO-EMPRESA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</si>
</sst>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0" fillId="0" borderId="1" xfId="0" applyFill="1" applyBorder="1"/>
    <xf numFmtId="0" fontId="4" fillId="0" borderId="0" xfId="0" applyFont="1" applyFill="1"/>
    <xf numFmtId="0" fontId="6" fillId="0" borderId="1" xfId="0" applyFont="1" applyBorder="1"/>
    <xf numFmtId="0" fontId="1" fillId="2" borderId="1" xfId="1" applyFill="1" applyBorder="1"/>
    <xf numFmtId="1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/>
    <xf numFmtId="2" fontId="5" fillId="3" borderId="1" xfId="0" applyNumberFormat="1" applyFont="1" applyFill="1" applyBorder="1" applyAlignment="1">
      <alignment horizontal="left"/>
    </xf>
    <xf numFmtId="2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left"/>
    </xf>
    <xf numFmtId="0" fontId="1" fillId="0" borderId="1" xfId="1" applyFill="1" applyBorder="1"/>
    <xf numFmtId="0" fontId="8" fillId="0" borderId="1" xfId="0" applyFont="1" applyFill="1" applyBorder="1" applyAlignment="1">
      <alignment vertical="center"/>
    </xf>
    <xf numFmtId="1" fontId="6" fillId="0" borderId="1" xfId="0" applyNumberFormat="1" applyFont="1" applyFill="1" applyBorder="1"/>
    <xf numFmtId="0" fontId="1" fillId="0" borderId="1" xfId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ill="1"/>
    <xf numFmtId="0" fontId="0" fillId="0" borderId="0" xfId="0" applyFill="1" applyBorder="1"/>
    <xf numFmtId="0" fontId="9" fillId="0" borderId="0" xfId="1" applyFont="1" applyFill="1" applyBorder="1" applyAlignment="1">
      <alignment horizontal="center"/>
    </xf>
    <xf numFmtId="0" fontId="1" fillId="0" borderId="0" xfId="1" applyFill="1" applyBorder="1"/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AA69"/>
  <sheetViews>
    <sheetView tabSelected="1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38.140625" customWidth="1"/>
    <col min="3" max="3" width="4.42578125" customWidth="1"/>
    <col min="4" max="5" width="3.7109375" customWidth="1"/>
    <col min="6" max="6" width="4.140625" customWidth="1"/>
    <col min="7" max="8" width="3.140625" customWidth="1"/>
    <col min="9" max="12" width="4.140625" customWidth="1"/>
    <col min="13" max="13" width="5.28515625" customWidth="1"/>
    <col min="14" max="14" width="10" customWidth="1"/>
    <col min="15" max="17" width="3.140625" customWidth="1"/>
    <col min="18" max="18" width="4" customWidth="1"/>
    <col min="19" max="20" width="3.5703125" customWidth="1"/>
    <col min="21" max="22" width="3.140625" customWidth="1"/>
    <col min="23" max="23" width="5.7109375" customWidth="1"/>
    <col min="24" max="24" width="4.85546875" customWidth="1"/>
    <col min="25" max="25" width="4" customWidth="1"/>
    <col min="26" max="26" width="15.85546875" customWidth="1"/>
    <col min="27" max="27" width="3.140625" customWidth="1"/>
    <col min="28" max="28" width="3.7109375" customWidth="1"/>
  </cols>
  <sheetData>
    <row r="1" spans="1:27" ht="13.5" customHeight="1" x14ac:dyDescent="0.2">
      <c r="A1" s="1" t="s">
        <v>0</v>
      </c>
      <c r="B1" s="1"/>
      <c r="C1" s="1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</row>
    <row r="2" spans="1:27" ht="12" customHeight="1" x14ac:dyDescent="0.2">
      <c r="A2" s="6"/>
      <c r="B2" s="1" t="s">
        <v>1</v>
      </c>
      <c r="C2" s="1"/>
      <c r="D2" s="7">
        <v>3</v>
      </c>
      <c r="E2" s="7">
        <v>3</v>
      </c>
      <c r="F2" s="8">
        <v>4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5"/>
    </row>
    <row r="3" spans="1:27" ht="12" customHeight="1" x14ac:dyDescent="0.2">
      <c r="A3" s="9" t="s">
        <v>2</v>
      </c>
      <c r="B3" s="10" t="s">
        <v>3</v>
      </c>
      <c r="C3" s="11" t="s">
        <v>4</v>
      </c>
      <c r="D3" s="14" t="s">
        <v>6</v>
      </c>
      <c r="E3" s="13" t="s">
        <v>49</v>
      </c>
      <c r="F3" s="14" t="s">
        <v>8</v>
      </c>
      <c r="G3" s="14" t="s">
        <v>5</v>
      </c>
      <c r="H3" s="12"/>
      <c r="I3" s="15" t="s">
        <v>6</v>
      </c>
      <c r="J3" s="15" t="s">
        <v>7</v>
      </c>
      <c r="K3" s="15" t="s">
        <v>8</v>
      </c>
      <c r="L3" s="15" t="s">
        <v>5</v>
      </c>
      <c r="M3" s="15" t="s">
        <v>9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7"/>
      <c r="AA3" s="5"/>
    </row>
    <row r="4" spans="1:27" ht="12.75" customHeight="1" x14ac:dyDescent="0.25">
      <c r="A4" s="18">
        <v>1</v>
      </c>
      <c r="B4" s="19" t="s">
        <v>10</v>
      </c>
      <c r="C4" s="20"/>
      <c r="D4" s="21"/>
      <c r="E4" s="21"/>
      <c r="F4" s="21"/>
      <c r="G4" s="22">
        <v>1</v>
      </c>
      <c r="H4" s="23"/>
      <c r="I4" s="21">
        <f>D4*35%</f>
        <v>0</v>
      </c>
      <c r="J4" s="21">
        <f>E4*35%</f>
        <v>0</v>
      </c>
      <c r="K4" s="21">
        <f>F4*10%</f>
        <v>0</v>
      </c>
      <c r="L4" s="21">
        <f>G4*20%</f>
        <v>0.2</v>
      </c>
      <c r="M4" s="23">
        <f>SUM(I4:L4)</f>
        <v>0.2</v>
      </c>
      <c r="N4" s="24" t="str">
        <f>IF(M4&lt;=2.9,"BAJO",IF(M4&lt;=3.9,"BÁSICO",IF(M4&lt;4.6,"ALTO","SUPERIOR")))</f>
        <v>BAJO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5"/>
      <c r="Z4" s="26"/>
    </row>
    <row r="5" spans="1:27" ht="12.75" customHeight="1" x14ac:dyDescent="0.25">
      <c r="A5" s="18">
        <v>2</v>
      </c>
      <c r="B5" s="27" t="s">
        <v>11</v>
      </c>
      <c r="C5" s="20"/>
      <c r="D5" s="21">
        <v>5</v>
      </c>
      <c r="E5" s="21">
        <v>3</v>
      </c>
      <c r="F5" s="21">
        <v>4</v>
      </c>
      <c r="G5" s="22">
        <v>3.7</v>
      </c>
      <c r="H5" s="23"/>
      <c r="I5" s="21">
        <f>D5*35%</f>
        <v>1.75</v>
      </c>
      <c r="J5" s="21">
        <f>E5*35%</f>
        <v>1.0499999999999998</v>
      </c>
      <c r="K5" s="21">
        <f>F5*10%</f>
        <v>0.4</v>
      </c>
      <c r="L5" s="21">
        <f>G5*20%</f>
        <v>0.7400000000000001</v>
      </c>
      <c r="M5" s="23">
        <f>SUM(I5:L5)</f>
        <v>3.94</v>
      </c>
      <c r="N5" s="24" t="str">
        <f>IF(M5&lt;=2.9,"BAJO",IF(M5&lt;=3.9,"BÁSICO",IF(M5&lt;4.6,"ALTO","SUPERIOR")))</f>
        <v>ALTO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5"/>
      <c r="Z5" s="26"/>
    </row>
    <row r="6" spans="1:27" ht="12.75" customHeight="1" x14ac:dyDescent="0.25">
      <c r="A6" s="18">
        <v>3</v>
      </c>
      <c r="B6" s="27" t="s">
        <v>12</v>
      </c>
      <c r="C6" s="20"/>
      <c r="D6" s="22">
        <v>5</v>
      </c>
      <c r="E6" s="21">
        <v>4.4000000000000004</v>
      </c>
      <c r="F6" s="21">
        <v>4</v>
      </c>
      <c r="G6" s="22">
        <v>4.4000000000000004</v>
      </c>
      <c r="H6" s="23"/>
      <c r="I6" s="21">
        <f>D6*35%</f>
        <v>1.75</v>
      </c>
      <c r="J6" s="21">
        <f>E6*35%</f>
        <v>1.54</v>
      </c>
      <c r="K6" s="21">
        <f>F6*10%</f>
        <v>0.4</v>
      </c>
      <c r="L6" s="21">
        <f>G6*20%</f>
        <v>0.88000000000000012</v>
      </c>
      <c r="M6" s="23">
        <f>SUM(I6:L6)</f>
        <v>4.57</v>
      </c>
      <c r="N6" s="24" t="str">
        <f>IF(M6&lt;=2.9,"BAJO",IF(M6&lt;=3.9,"BÁSICO",IF(M6&lt;4.6,"ALTO","SUPERIOR")))</f>
        <v>ALTO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5"/>
      <c r="Z6" s="26"/>
    </row>
    <row r="7" spans="1:27" ht="12.75" customHeight="1" x14ac:dyDescent="0.25">
      <c r="A7" s="18">
        <v>4</v>
      </c>
      <c r="B7" s="27" t="s">
        <v>13</v>
      </c>
      <c r="C7" s="20"/>
      <c r="D7" s="22">
        <v>3</v>
      </c>
      <c r="E7" s="21">
        <v>4.5</v>
      </c>
      <c r="F7" s="21">
        <v>3.5</v>
      </c>
      <c r="G7" s="22">
        <v>3.8</v>
      </c>
      <c r="H7" s="23"/>
      <c r="I7" s="21">
        <f>D7*35%</f>
        <v>1.0499999999999998</v>
      </c>
      <c r="J7" s="21">
        <f>E7*35%</f>
        <v>1.575</v>
      </c>
      <c r="K7" s="21">
        <f>F7*10%</f>
        <v>0.35000000000000003</v>
      </c>
      <c r="L7" s="21">
        <f>G7*20%</f>
        <v>0.76</v>
      </c>
      <c r="M7" s="23">
        <f>SUM(I7:L7)</f>
        <v>3.7350000000000003</v>
      </c>
      <c r="N7" s="24" t="str">
        <f>IF(M7&lt;=2.9,"BAJO",IF(M7&lt;=3.9,"BÁSICO",IF(M7&lt;4.6,"ALTO","SUPERIOR")))</f>
        <v>BÁSICO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5"/>
      <c r="Z7" s="26"/>
    </row>
    <row r="8" spans="1:27" ht="12.75" customHeight="1" x14ac:dyDescent="0.25">
      <c r="A8" s="18">
        <v>5</v>
      </c>
      <c r="B8" s="27" t="s">
        <v>14</v>
      </c>
      <c r="C8" s="20"/>
      <c r="D8" s="21"/>
      <c r="E8" s="21">
        <v>4</v>
      </c>
      <c r="F8" s="21">
        <v>3</v>
      </c>
      <c r="G8" s="22">
        <v>2</v>
      </c>
      <c r="H8" s="23"/>
      <c r="I8" s="21">
        <f>D8*35%</f>
        <v>0</v>
      </c>
      <c r="J8" s="21">
        <f>E8*35%</f>
        <v>1.4</v>
      </c>
      <c r="K8" s="21">
        <f>F8*10%</f>
        <v>0.30000000000000004</v>
      </c>
      <c r="L8" s="21">
        <f>G8*20%</f>
        <v>0.4</v>
      </c>
      <c r="M8" s="23">
        <f>SUM(I8:L8)</f>
        <v>2.1</v>
      </c>
      <c r="N8" s="24" t="str">
        <f>IF(M8&lt;=2.9,"BAJO",IF(M8&lt;=3.9,"BÁSICO",IF(M8&lt;4.6,"ALTO","SUPERIOR")))</f>
        <v>BAJO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5"/>
      <c r="Z8" s="26"/>
    </row>
    <row r="9" spans="1:27" ht="12.75" customHeight="1" x14ac:dyDescent="0.25">
      <c r="A9" s="18">
        <v>6</v>
      </c>
      <c r="B9" s="30" t="s">
        <v>47</v>
      </c>
      <c r="C9" s="29"/>
      <c r="D9" s="23">
        <v>3.5</v>
      </c>
      <c r="E9" s="23">
        <v>4</v>
      </c>
      <c r="F9" s="21">
        <v>4</v>
      </c>
      <c r="G9" s="22">
        <v>3.7</v>
      </c>
      <c r="H9" s="23"/>
      <c r="I9" s="21">
        <f>D9*35%</f>
        <v>1.2249999999999999</v>
      </c>
      <c r="J9" s="21">
        <f>E9*35%</f>
        <v>1.4</v>
      </c>
      <c r="K9" s="21">
        <f>F9*10%</f>
        <v>0.4</v>
      </c>
      <c r="L9" s="21">
        <f>G9*20%</f>
        <v>0.7400000000000001</v>
      </c>
      <c r="M9" s="23">
        <f>SUM(I9:L9)</f>
        <v>3.7650000000000001</v>
      </c>
      <c r="N9" s="24" t="str">
        <f>IF(M9&lt;=2.9,"BAJO",IF(M9&lt;=3.9,"BÁSICO",IF(M9&lt;4.6,"ALTO","SUPERIOR")))</f>
        <v>BÁSICO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5"/>
      <c r="Z9" s="26"/>
    </row>
    <row r="10" spans="1:27" ht="12.75" customHeight="1" x14ac:dyDescent="0.25">
      <c r="A10" s="18">
        <v>7</v>
      </c>
      <c r="B10" s="27" t="s">
        <v>15</v>
      </c>
      <c r="C10" s="20"/>
      <c r="D10" s="21">
        <v>5</v>
      </c>
      <c r="E10" s="21">
        <v>4.5</v>
      </c>
      <c r="F10" s="21">
        <v>4</v>
      </c>
      <c r="G10" s="22">
        <v>4.5</v>
      </c>
      <c r="H10" s="23"/>
      <c r="I10" s="21">
        <f>D10*35%</f>
        <v>1.75</v>
      </c>
      <c r="J10" s="21">
        <f>E10*35%</f>
        <v>1.575</v>
      </c>
      <c r="K10" s="21">
        <f>F10*10%</f>
        <v>0.4</v>
      </c>
      <c r="L10" s="21">
        <f>G10*20%</f>
        <v>0.9</v>
      </c>
      <c r="M10" s="23">
        <f>SUM(I10:L10)</f>
        <v>4.625</v>
      </c>
      <c r="N10" s="24" t="str">
        <f>IF(M10&lt;=2.9,"BAJO",IF(M10&lt;=3.9,"BÁSICO",IF(M10&lt;4.6,"ALTO","SUPERIOR")))</f>
        <v>SUPERIOR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5"/>
      <c r="Z10" s="26"/>
    </row>
    <row r="11" spans="1:27" ht="12.75" customHeight="1" x14ac:dyDescent="0.25">
      <c r="A11" s="18">
        <v>8</v>
      </c>
      <c r="B11" s="27" t="s">
        <v>16</v>
      </c>
      <c r="C11" s="20"/>
      <c r="D11" s="21">
        <v>4</v>
      </c>
      <c r="E11" s="21">
        <v>4.5</v>
      </c>
      <c r="F11" s="21">
        <v>4</v>
      </c>
      <c r="G11" s="22">
        <v>2</v>
      </c>
      <c r="H11" s="23"/>
      <c r="I11" s="21">
        <f>D11*35%</f>
        <v>1.4</v>
      </c>
      <c r="J11" s="21">
        <f>E11*35%</f>
        <v>1.575</v>
      </c>
      <c r="K11" s="21">
        <f>F11*10%</f>
        <v>0.4</v>
      </c>
      <c r="L11" s="21">
        <f>G11*20%</f>
        <v>0.4</v>
      </c>
      <c r="M11" s="23">
        <f>SUM(I11:L11)</f>
        <v>3.7749999999999995</v>
      </c>
      <c r="N11" s="24" t="str">
        <f>IF(M11&lt;=2.9,"BAJO",IF(M11&lt;=3.9,"BÁSICO",IF(M11&lt;4.6,"ALTO","SUPERIOR")))</f>
        <v>BÁSICO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5"/>
      <c r="Z11" s="26"/>
    </row>
    <row r="12" spans="1:27" ht="12.75" customHeight="1" x14ac:dyDescent="0.25">
      <c r="A12" s="18">
        <v>9</v>
      </c>
      <c r="B12" s="27" t="s">
        <v>17</v>
      </c>
      <c r="C12" s="20"/>
      <c r="D12" s="22"/>
      <c r="E12" s="21"/>
      <c r="F12" s="21"/>
      <c r="G12" s="22">
        <v>1.5</v>
      </c>
      <c r="H12" s="23"/>
      <c r="I12" s="21">
        <f>D12*35%</f>
        <v>0</v>
      </c>
      <c r="J12" s="21">
        <f>E12*35%</f>
        <v>0</v>
      </c>
      <c r="K12" s="21">
        <f>F12*10%</f>
        <v>0</v>
      </c>
      <c r="L12" s="21">
        <f>G12*20%</f>
        <v>0.30000000000000004</v>
      </c>
      <c r="M12" s="23">
        <f>SUM(I12:L12)</f>
        <v>0.30000000000000004</v>
      </c>
      <c r="N12" s="24" t="str">
        <f>IF(M12&lt;=2.9,"BAJO",IF(M12&lt;=3.9,"BÁSICO",IF(M12&lt;4.6,"ALTO","SUPERIOR")))</f>
        <v>BAJO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5"/>
      <c r="Z12" s="26"/>
    </row>
    <row r="13" spans="1:27" ht="12.75" customHeight="1" x14ac:dyDescent="0.25">
      <c r="A13" s="18">
        <v>10</v>
      </c>
      <c r="B13" s="27" t="s">
        <v>18</v>
      </c>
      <c r="C13" s="20"/>
      <c r="D13" s="22"/>
      <c r="E13" s="21">
        <v>4.5</v>
      </c>
      <c r="F13" s="21">
        <v>4</v>
      </c>
      <c r="G13" s="22">
        <v>2</v>
      </c>
      <c r="H13" s="23"/>
      <c r="I13" s="21">
        <f>D13*35%</f>
        <v>0</v>
      </c>
      <c r="J13" s="21">
        <f>E13*35%</f>
        <v>1.575</v>
      </c>
      <c r="K13" s="21">
        <f>F13*10%</f>
        <v>0.4</v>
      </c>
      <c r="L13" s="21">
        <f>G13*20%</f>
        <v>0.4</v>
      </c>
      <c r="M13" s="23">
        <f>SUM(I13:L13)</f>
        <v>2.375</v>
      </c>
      <c r="N13" s="24" t="str">
        <f>IF(M13&lt;=2.9,"BAJO",IF(M13&lt;=3.9,"BÁSICO",IF(M13&lt;4.6,"ALTO","SUPERIOR")))</f>
        <v>BAJO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5"/>
      <c r="Z13" s="26"/>
    </row>
    <row r="14" spans="1:27" ht="12.75" customHeight="1" x14ac:dyDescent="0.25">
      <c r="A14" s="18">
        <v>11</v>
      </c>
      <c r="B14" s="27" t="s">
        <v>19</v>
      </c>
      <c r="C14" s="20"/>
      <c r="D14" s="21">
        <v>5</v>
      </c>
      <c r="E14" s="21">
        <v>4.5</v>
      </c>
      <c r="F14" s="21">
        <v>4</v>
      </c>
      <c r="G14" s="22">
        <v>4.3</v>
      </c>
      <c r="H14" s="23"/>
      <c r="I14" s="21">
        <f>D14*35%</f>
        <v>1.75</v>
      </c>
      <c r="J14" s="21">
        <f>E14*35%</f>
        <v>1.575</v>
      </c>
      <c r="K14" s="21">
        <f>F14*10%</f>
        <v>0.4</v>
      </c>
      <c r="L14" s="21">
        <f>G14*20%</f>
        <v>0.86</v>
      </c>
      <c r="M14" s="23">
        <f>SUM(I14:L14)</f>
        <v>4.585</v>
      </c>
      <c r="N14" s="24" t="str">
        <f>IF(M14&lt;=2.9,"BAJO",IF(M14&lt;=3.9,"BÁSICO",IF(M14&lt;4.6,"ALTO","SUPERIOR")))</f>
        <v>ALTO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5"/>
      <c r="Z14" s="26"/>
    </row>
    <row r="15" spans="1:27" ht="12.75" customHeight="1" x14ac:dyDescent="0.25">
      <c r="A15" s="18">
        <v>12</v>
      </c>
      <c r="B15" s="27" t="s">
        <v>20</v>
      </c>
      <c r="C15" s="20"/>
      <c r="D15" s="21">
        <v>5</v>
      </c>
      <c r="E15" s="21">
        <v>4.5</v>
      </c>
      <c r="F15" s="21">
        <v>4.5</v>
      </c>
      <c r="G15" s="22">
        <v>4.4000000000000004</v>
      </c>
      <c r="H15" s="23"/>
      <c r="I15" s="21">
        <f>D15*35%</f>
        <v>1.75</v>
      </c>
      <c r="J15" s="21">
        <f>E15*35%</f>
        <v>1.575</v>
      </c>
      <c r="K15" s="21">
        <f>F15*10%</f>
        <v>0.45</v>
      </c>
      <c r="L15" s="21">
        <f>G15*20%</f>
        <v>0.88000000000000012</v>
      </c>
      <c r="M15" s="23">
        <f>SUM(I15:L15)</f>
        <v>4.6550000000000002</v>
      </c>
      <c r="N15" s="24" t="str">
        <f>IF(M15&lt;=2.9,"BAJO",IF(M15&lt;=3.9,"BÁSICO",IF(M15&lt;4.6,"ALTO","SUPERIOR")))</f>
        <v>SUPERIOR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5"/>
      <c r="Z15" s="26"/>
    </row>
    <row r="16" spans="1:27" ht="12.75" customHeight="1" x14ac:dyDescent="0.25">
      <c r="A16" s="18">
        <v>13</v>
      </c>
      <c r="B16" s="27" t="s">
        <v>21</v>
      </c>
      <c r="C16" s="20"/>
      <c r="D16" s="22">
        <v>5</v>
      </c>
      <c r="E16" s="21">
        <v>4.5</v>
      </c>
      <c r="F16" s="21">
        <v>3.5</v>
      </c>
      <c r="G16" s="22">
        <v>3.5</v>
      </c>
      <c r="H16" s="23"/>
      <c r="I16" s="21">
        <f>D16*35%</f>
        <v>1.75</v>
      </c>
      <c r="J16" s="21">
        <f>E16*35%</f>
        <v>1.575</v>
      </c>
      <c r="K16" s="21">
        <f>F16*10%</f>
        <v>0.35000000000000003</v>
      </c>
      <c r="L16" s="21">
        <f>G16*20%</f>
        <v>0.70000000000000007</v>
      </c>
      <c r="M16" s="23">
        <f>SUM(I16:L16)</f>
        <v>4.375</v>
      </c>
      <c r="N16" s="24" t="str">
        <f>IF(M16&lt;=2.9,"BAJO",IF(M16&lt;=3.9,"BÁSICO",IF(M16&lt;4.6,"ALTO","SUPERIOR")))</f>
        <v>ALTO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5"/>
      <c r="Z16" s="26"/>
    </row>
    <row r="17" spans="1:26" ht="12.75" customHeight="1" x14ac:dyDescent="0.25">
      <c r="A17" s="18">
        <v>14</v>
      </c>
      <c r="B17" s="27" t="s">
        <v>22</v>
      </c>
      <c r="C17" s="20"/>
      <c r="D17" s="22">
        <v>4</v>
      </c>
      <c r="E17" s="21">
        <v>3</v>
      </c>
      <c r="F17" s="21">
        <v>4</v>
      </c>
      <c r="G17" s="22">
        <v>2</v>
      </c>
      <c r="H17" s="23"/>
      <c r="I17" s="21">
        <f>D17*35%</f>
        <v>1.4</v>
      </c>
      <c r="J17" s="21">
        <f>E17*35%</f>
        <v>1.0499999999999998</v>
      </c>
      <c r="K17" s="21">
        <f>F17*10%</f>
        <v>0.4</v>
      </c>
      <c r="L17" s="21">
        <f>G17*20%</f>
        <v>0.4</v>
      </c>
      <c r="M17" s="23">
        <f>SUM(I17:L17)</f>
        <v>3.2499999999999996</v>
      </c>
      <c r="N17" s="24" t="str">
        <f>IF(M17&lt;=2.9,"BAJO",IF(M17&lt;=3.9,"BÁSICO",IF(M17&lt;4.6,"ALTO","SUPERIOR")))</f>
        <v>BÁSICO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5"/>
      <c r="Z17" s="26"/>
    </row>
    <row r="18" spans="1:26" ht="12.75" customHeight="1" x14ac:dyDescent="0.25">
      <c r="A18" s="18">
        <v>15</v>
      </c>
      <c r="B18" s="27" t="s">
        <v>23</v>
      </c>
      <c r="C18" s="20"/>
      <c r="D18" s="22">
        <v>4.4000000000000004</v>
      </c>
      <c r="E18" s="21">
        <v>4.5</v>
      </c>
      <c r="F18" s="21">
        <v>4</v>
      </c>
      <c r="G18" s="22">
        <v>4.3</v>
      </c>
      <c r="H18" s="23"/>
      <c r="I18" s="21">
        <f>D18*35%</f>
        <v>1.54</v>
      </c>
      <c r="J18" s="21">
        <f>E18*35%</f>
        <v>1.575</v>
      </c>
      <c r="K18" s="21">
        <f>F18*10%</f>
        <v>0.4</v>
      </c>
      <c r="L18" s="21">
        <f>G18*20%</f>
        <v>0.86</v>
      </c>
      <c r="M18" s="23">
        <f>SUM(I18:L18)</f>
        <v>4.375</v>
      </c>
      <c r="N18" s="24" t="str">
        <f>IF(M18&lt;=2.9,"BAJO",IF(M18&lt;=3.9,"BÁSICO",IF(M18&lt;4.6,"ALTO","SUPERIOR")))</f>
        <v>ALTO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5"/>
      <c r="Z18" s="26"/>
    </row>
    <row r="19" spans="1:26" ht="12.75" customHeight="1" x14ac:dyDescent="0.2">
      <c r="A19" s="18">
        <v>16</v>
      </c>
      <c r="B19" s="28" t="s">
        <v>24</v>
      </c>
      <c r="C19" s="20"/>
      <c r="D19" s="22">
        <v>2</v>
      </c>
      <c r="E19" s="21">
        <v>3</v>
      </c>
      <c r="F19" s="21">
        <v>3.5</v>
      </c>
      <c r="G19" s="22">
        <v>2</v>
      </c>
      <c r="H19" s="23"/>
      <c r="I19" s="21">
        <f>D19*35%</f>
        <v>0.7</v>
      </c>
      <c r="J19" s="21">
        <f>E19*35%</f>
        <v>1.0499999999999998</v>
      </c>
      <c r="K19" s="21">
        <f>F19*10%</f>
        <v>0.35000000000000003</v>
      </c>
      <c r="L19" s="21">
        <f>G19*20%</f>
        <v>0.4</v>
      </c>
      <c r="M19" s="23">
        <f>SUM(I19:L19)</f>
        <v>2.4999999999999996</v>
      </c>
      <c r="N19" s="24" t="str">
        <f>IF(M19&lt;=2.9,"BAJO",IF(M19&lt;=3.9,"BÁSICO",IF(M19&lt;4.6,"ALTO","SUPERIOR")))</f>
        <v>BAJO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5"/>
      <c r="Z19" s="26"/>
    </row>
    <row r="20" spans="1:26" ht="12.75" customHeight="1" x14ac:dyDescent="0.2">
      <c r="A20" s="18">
        <v>17</v>
      </c>
      <c r="B20" s="4" t="s">
        <v>48</v>
      </c>
      <c r="C20" s="4"/>
      <c r="D20" s="31"/>
      <c r="E20" s="16">
        <v>4.5</v>
      </c>
      <c r="F20" s="21">
        <v>4</v>
      </c>
      <c r="G20" s="22">
        <v>2</v>
      </c>
      <c r="H20" s="16"/>
      <c r="I20" s="21">
        <f>D20*35%</f>
        <v>0</v>
      </c>
      <c r="J20" s="21">
        <f>E20*35%</f>
        <v>1.575</v>
      </c>
      <c r="K20" s="21">
        <f>F20*10%</f>
        <v>0.4</v>
      </c>
      <c r="L20" s="21">
        <f>G20*20%</f>
        <v>0.4</v>
      </c>
      <c r="M20" s="23">
        <f>SUM(I20:L20)</f>
        <v>2.375</v>
      </c>
      <c r="N20" s="24" t="str">
        <f>IF(M20&lt;=2.9,"BAJO",IF(M20&lt;=3.9,"BÁSICO",IF(M20&lt;4.6,"ALTO","SUPERIOR")))</f>
        <v>BAJO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5"/>
      <c r="Z20" s="26"/>
    </row>
    <row r="21" spans="1:26" ht="12.75" customHeight="1" x14ac:dyDescent="0.25">
      <c r="A21" s="18">
        <v>18</v>
      </c>
      <c r="B21" s="27" t="s">
        <v>25</v>
      </c>
      <c r="C21" s="20"/>
      <c r="D21" s="21"/>
      <c r="E21" s="21">
        <v>4.5</v>
      </c>
      <c r="F21" s="21">
        <v>3.5</v>
      </c>
      <c r="G21" s="22">
        <v>2</v>
      </c>
      <c r="H21" s="23"/>
      <c r="I21" s="21">
        <f>D21*35%</f>
        <v>0</v>
      </c>
      <c r="J21" s="21">
        <f>E21*35%</f>
        <v>1.575</v>
      </c>
      <c r="K21" s="21">
        <f>F21*10%</f>
        <v>0.35000000000000003</v>
      </c>
      <c r="L21" s="21">
        <f>G21*20%</f>
        <v>0.4</v>
      </c>
      <c r="M21" s="23">
        <f>SUM(I21:L21)</f>
        <v>2.3250000000000002</v>
      </c>
      <c r="N21" s="24" t="str">
        <f>IF(M21&lt;=2.9,"BAJO",IF(M21&lt;=3.9,"BÁSICO",IF(M21&lt;4.6,"ALTO","SUPERIOR")))</f>
        <v>BAJO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5"/>
      <c r="Z21" s="26"/>
    </row>
    <row r="22" spans="1:26" ht="12.75" customHeight="1" x14ac:dyDescent="0.25">
      <c r="A22" s="18">
        <v>19</v>
      </c>
      <c r="B22" s="27" t="s">
        <v>26</v>
      </c>
      <c r="C22" s="20"/>
      <c r="D22" s="21"/>
      <c r="E22" s="21">
        <v>4.4000000000000004</v>
      </c>
      <c r="F22" s="21">
        <v>3</v>
      </c>
      <c r="G22" s="22">
        <v>2</v>
      </c>
      <c r="H22" s="23"/>
      <c r="I22" s="21">
        <f>D22*35%</f>
        <v>0</v>
      </c>
      <c r="J22" s="21">
        <f>E22*35%</f>
        <v>1.54</v>
      </c>
      <c r="K22" s="21">
        <f>F22*10%</f>
        <v>0.30000000000000004</v>
      </c>
      <c r="L22" s="21">
        <f>G22*20%</f>
        <v>0.4</v>
      </c>
      <c r="M22" s="23">
        <f>SUM(I22:L22)</f>
        <v>2.2400000000000002</v>
      </c>
      <c r="N22" s="24" t="str">
        <f>IF(M22&lt;=2.9,"BAJO",IF(M22&lt;=3.9,"BÁSICO",IF(M22&lt;4.6,"ALTO","SUPERIOR")))</f>
        <v>BAJO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5"/>
      <c r="Z22" s="26"/>
    </row>
    <row r="23" spans="1:26" ht="12.75" customHeight="1" x14ac:dyDescent="0.25">
      <c r="A23" s="18">
        <v>20</v>
      </c>
      <c r="B23" s="27" t="s">
        <v>27</v>
      </c>
      <c r="C23" s="20"/>
      <c r="D23" s="22"/>
      <c r="E23" s="21">
        <v>4.5</v>
      </c>
      <c r="F23" s="21">
        <v>3</v>
      </c>
      <c r="G23" s="22">
        <v>2</v>
      </c>
      <c r="H23" s="23"/>
      <c r="I23" s="21">
        <f>D23*35%</f>
        <v>0</v>
      </c>
      <c r="J23" s="21">
        <f>E23*35%</f>
        <v>1.575</v>
      </c>
      <c r="K23" s="21">
        <f>F23*10%</f>
        <v>0.30000000000000004</v>
      </c>
      <c r="L23" s="21">
        <f>G23*20%</f>
        <v>0.4</v>
      </c>
      <c r="M23" s="23">
        <f>SUM(I23:L23)</f>
        <v>2.2749999999999999</v>
      </c>
      <c r="N23" s="24" t="str">
        <f>IF(M23&lt;=2.9,"BAJO",IF(M23&lt;=3.9,"BÁSICO",IF(M23&lt;4.6,"ALTO","SUPERIOR")))</f>
        <v>BAJO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5"/>
      <c r="Z23" s="26"/>
    </row>
    <row r="24" spans="1:26" ht="12.75" customHeight="1" x14ac:dyDescent="0.25">
      <c r="A24" s="18">
        <v>21</v>
      </c>
      <c r="B24" s="27" t="s">
        <v>28</v>
      </c>
      <c r="C24" s="20"/>
      <c r="D24" s="22">
        <v>5</v>
      </c>
      <c r="E24" s="21"/>
      <c r="F24" s="21">
        <v>4</v>
      </c>
      <c r="G24" s="22">
        <v>1.5</v>
      </c>
      <c r="H24" s="23"/>
      <c r="I24" s="21">
        <f>D24*35%</f>
        <v>1.75</v>
      </c>
      <c r="J24" s="21">
        <f>E24*35%</f>
        <v>0</v>
      </c>
      <c r="K24" s="21">
        <f>F24*10%</f>
        <v>0.4</v>
      </c>
      <c r="L24" s="21">
        <f>G24*20%</f>
        <v>0.30000000000000004</v>
      </c>
      <c r="M24" s="23">
        <f>SUM(I24:L24)</f>
        <v>2.4500000000000002</v>
      </c>
      <c r="N24" s="24" t="str">
        <f>IF(M24&lt;=2.9,"BAJO",IF(M24&lt;=3.9,"BÁSICO",IF(M24&lt;4.6,"ALTO","SUPERIOR")))</f>
        <v>BAJO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5"/>
      <c r="Z24" s="26"/>
    </row>
    <row r="25" spans="1:26" ht="12.75" customHeight="1" x14ac:dyDescent="0.25">
      <c r="A25" s="18">
        <v>22</v>
      </c>
      <c r="B25" s="27" t="s">
        <v>29</v>
      </c>
      <c r="C25" s="20"/>
      <c r="D25" s="22"/>
      <c r="E25" s="21">
        <v>4.5</v>
      </c>
      <c r="F25" s="21"/>
      <c r="G25" s="22">
        <v>1.5</v>
      </c>
      <c r="H25" s="23"/>
      <c r="I25" s="21">
        <f>D25*35%</f>
        <v>0</v>
      </c>
      <c r="J25" s="21">
        <f>E25*35%</f>
        <v>1.575</v>
      </c>
      <c r="K25" s="21">
        <f>F25*10%</f>
        <v>0</v>
      </c>
      <c r="L25" s="21">
        <f>G25*20%</f>
        <v>0.30000000000000004</v>
      </c>
      <c r="M25" s="23">
        <f>SUM(I25:L25)</f>
        <v>1.875</v>
      </c>
      <c r="N25" s="24" t="str">
        <f>IF(M25&lt;=2.9,"BAJO",IF(M25&lt;=3.9,"BÁSICO",IF(M25&lt;4.6,"ALTO","SUPERIOR")))</f>
        <v>BAJO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5"/>
      <c r="Z25" s="26"/>
    </row>
    <row r="26" spans="1:26" ht="12.75" customHeight="1" x14ac:dyDescent="0.25">
      <c r="A26" s="18">
        <v>23</v>
      </c>
      <c r="B26" s="27" t="s">
        <v>30</v>
      </c>
      <c r="C26" s="20"/>
      <c r="D26" s="21"/>
      <c r="E26" s="21"/>
      <c r="F26" s="21"/>
      <c r="G26" s="22">
        <v>1</v>
      </c>
      <c r="H26" s="23"/>
      <c r="I26" s="21">
        <f>D26*35%</f>
        <v>0</v>
      </c>
      <c r="J26" s="21">
        <f>E26*35%</f>
        <v>0</v>
      </c>
      <c r="K26" s="21">
        <f>F26*10%</f>
        <v>0</v>
      </c>
      <c r="L26" s="21">
        <f>G26*20%</f>
        <v>0.2</v>
      </c>
      <c r="M26" s="23">
        <f>SUM(I26:L26)</f>
        <v>0.2</v>
      </c>
      <c r="N26" s="24" t="str">
        <f>IF(M26&lt;=2.9,"BAJO",IF(M26&lt;=3.9,"BÁSICO",IF(M26&lt;4.6,"ALTO","SUPERIOR")))</f>
        <v>BAJO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5"/>
      <c r="Z26" s="26"/>
    </row>
    <row r="27" spans="1:26" ht="12.75" customHeight="1" x14ac:dyDescent="0.25">
      <c r="A27" s="18">
        <v>24</v>
      </c>
      <c r="B27" s="27" t="s">
        <v>31</v>
      </c>
      <c r="C27" s="20"/>
      <c r="D27" s="21">
        <v>5</v>
      </c>
      <c r="E27" s="21">
        <v>4.5</v>
      </c>
      <c r="F27" s="21">
        <v>4.5</v>
      </c>
      <c r="G27" s="22">
        <v>4.5</v>
      </c>
      <c r="H27" s="23"/>
      <c r="I27" s="21">
        <f>D27*35%</f>
        <v>1.75</v>
      </c>
      <c r="J27" s="21">
        <f>E27*35%</f>
        <v>1.575</v>
      </c>
      <c r="K27" s="21">
        <f>F27*10%</f>
        <v>0.45</v>
      </c>
      <c r="L27" s="21">
        <f>G27*20%</f>
        <v>0.9</v>
      </c>
      <c r="M27" s="23">
        <f>SUM(I27:L27)</f>
        <v>4.6750000000000007</v>
      </c>
      <c r="N27" s="24" t="str">
        <f>IF(M27&lt;=2.9,"BAJO",IF(M27&lt;=3.9,"BÁSICO",IF(M27&lt;4.6,"ALTO","SUPERIOR")))</f>
        <v>SUPERIOR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5"/>
      <c r="Z27" s="26"/>
    </row>
    <row r="28" spans="1:26" ht="12.75" customHeight="1" x14ac:dyDescent="0.25">
      <c r="A28" s="18">
        <v>25</v>
      </c>
      <c r="B28" s="27" t="s">
        <v>32</v>
      </c>
      <c r="C28" s="20"/>
      <c r="D28" s="21">
        <v>5</v>
      </c>
      <c r="E28" s="21">
        <v>3</v>
      </c>
      <c r="F28" s="21">
        <v>4</v>
      </c>
      <c r="G28" s="22">
        <v>4</v>
      </c>
      <c r="H28" s="23"/>
      <c r="I28" s="21">
        <f>D28*35%</f>
        <v>1.75</v>
      </c>
      <c r="J28" s="21">
        <f>E28*35%</f>
        <v>1.0499999999999998</v>
      </c>
      <c r="K28" s="21">
        <f>F28*10%</f>
        <v>0.4</v>
      </c>
      <c r="L28" s="21">
        <f>G28*20%</f>
        <v>0.8</v>
      </c>
      <c r="M28" s="23">
        <f>SUM(I28:L28)</f>
        <v>4</v>
      </c>
      <c r="N28" s="24" t="str">
        <f>IF(M28&lt;=2.9,"BAJO",IF(M28&lt;=3.9,"BÁSICO",IF(M28&lt;4.6,"ALTO","SUPERIOR")))</f>
        <v>ALTO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5"/>
      <c r="Z28" s="26"/>
    </row>
    <row r="29" spans="1:26" ht="12.75" customHeight="1" x14ac:dyDescent="0.25">
      <c r="A29" s="18">
        <v>26</v>
      </c>
      <c r="B29" s="27" t="s">
        <v>33</v>
      </c>
      <c r="C29" s="20"/>
      <c r="D29" s="21">
        <v>5</v>
      </c>
      <c r="E29" s="21">
        <v>3</v>
      </c>
      <c r="F29" s="21">
        <v>4</v>
      </c>
      <c r="G29" s="22">
        <v>4</v>
      </c>
      <c r="H29" s="23"/>
      <c r="I29" s="21">
        <f>D29*35%</f>
        <v>1.75</v>
      </c>
      <c r="J29" s="21">
        <f>E29*35%</f>
        <v>1.0499999999999998</v>
      </c>
      <c r="K29" s="21">
        <f>F29*10%</f>
        <v>0.4</v>
      </c>
      <c r="L29" s="21">
        <f>G29*20%</f>
        <v>0.8</v>
      </c>
      <c r="M29" s="23">
        <f>SUM(I29:L29)</f>
        <v>4</v>
      </c>
      <c r="N29" s="24" t="str">
        <f>IF(M29&lt;=2.9,"BAJO",IF(M29&lt;=3.9,"BÁSICO",IF(M29&lt;4.6,"ALTO","SUPERIOR")))</f>
        <v>ALTO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5"/>
      <c r="Z29" s="26"/>
    </row>
    <row r="30" spans="1:26" ht="12.75" customHeight="1" x14ac:dyDescent="0.25">
      <c r="A30" s="18">
        <v>27</v>
      </c>
      <c r="B30" s="27" t="s">
        <v>34</v>
      </c>
      <c r="C30" s="20"/>
      <c r="D30" s="21">
        <v>5</v>
      </c>
      <c r="E30" s="21">
        <v>3</v>
      </c>
      <c r="F30" s="21">
        <v>4</v>
      </c>
      <c r="G30" s="22">
        <v>4</v>
      </c>
      <c r="H30" s="23"/>
      <c r="I30" s="21">
        <f>D30*35%</f>
        <v>1.75</v>
      </c>
      <c r="J30" s="21">
        <f>E30*35%</f>
        <v>1.0499999999999998</v>
      </c>
      <c r="K30" s="21">
        <f>F30*10%</f>
        <v>0.4</v>
      </c>
      <c r="L30" s="21">
        <f>G30*20%</f>
        <v>0.8</v>
      </c>
      <c r="M30" s="23">
        <f>SUM(I30:L30)</f>
        <v>4</v>
      </c>
      <c r="N30" s="24" t="str">
        <f>IF(M30&lt;=2.9,"BAJO",IF(M30&lt;=3.9,"BÁSICO",IF(M30&lt;4.6,"ALTO","SUPERIOR")))</f>
        <v>ALTO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5"/>
      <c r="Z30" s="26"/>
    </row>
    <row r="31" spans="1:26" ht="12.75" customHeight="1" x14ac:dyDescent="0.25">
      <c r="A31" s="18">
        <v>28</v>
      </c>
      <c r="B31" s="27" t="s">
        <v>35</v>
      </c>
      <c r="C31" s="20"/>
      <c r="D31" s="21">
        <v>5</v>
      </c>
      <c r="E31" s="21">
        <v>4</v>
      </c>
      <c r="F31" s="21">
        <v>4</v>
      </c>
      <c r="G31" s="22">
        <v>4.4000000000000004</v>
      </c>
      <c r="H31" s="23"/>
      <c r="I31" s="21">
        <f>D31*35%</f>
        <v>1.75</v>
      </c>
      <c r="J31" s="21">
        <f>E31*35%</f>
        <v>1.4</v>
      </c>
      <c r="K31" s="21">
        <f>F31*10%</f>
        <v>0.4</v>
      </c>
      <c r="L31" s="21">
        <f>G31*20%</f>
        <v>0.88000000000000012</v>
      </c>
      <c r="M31" s="23">
        <f>SUM(I31:L31)</f>
        <v>4.43</v>
      </c>
      <c r="N31" s="24" t="str">
        <f>IF(M31&lt;=2.9,"BAJO",IF(M31&lt;=3.9,"BÁSICO",IF(M31&lt;4.6,"ALTO","SUPERIOR")))</f>
        <v>ALTO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/>
      <c r="Z31" s="26"/>
    </row>
    <row r="32" spans="1:26" ht="12.75" customHeight="1" x14ac:dyDescent="0.25">
      <c r="A32" s="18">
        <v>29</v>
      </c>
      <c r="B32" s="27" t="s">
        <v>46</v>
      </c>
      <c r="C32" s="29"/>
      <c r="D32" s="23"/>
      <c r="E32" s="21"/>
      <c r="F32" s="21">
        <v>3</v>
      </c>
      <c r="G32" s="22">
        <v>1</v>
      </c>
      <c r="H32" s="23"/>
      <c r="I32" s="21">
        <f>D32*35%</f>
        <v>0</v>
      </c>
      <c r="J32" s="21">
        <f>E32*35%</f>
        <v>0</v>
      </c>
      <c r="K32" s="21">
        <f>F32*10%</f>
        <v>0.30000000000000004</v>
      </c>
      <c r="L32" s="21">
        <f>G32*20%</f>
        <v>0.2</v>
      </c>
      <c r="M32" s="23">
        <f>SUM(I32:L32)</f>
        <v>0.5</v>
      </c>
      <c r="N32" s="24" t="str">
        <f>IF(M32&lt;=2.9,"BAJO",IF(M32&lt;=3.9,"BÁSICO",IF(M32&lt;4.6,"ALTO","SUPERIOR")))</f>
        <v>BAJO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/>
      <c r="Z32" s="26"/>
    </row>
    <row r="33" spans="1:26" ht="12.75" customHeight="1" x14ac:dyDescent="0.25">
      <c r="A33" s="18">
        <v>30</v>
      </c>
      <c r="B33" s="27" t="s">
        <v>36</v>
      </c>
      <c r="C33" s="20"/>
      <c r="D33" s="21">
        <v>3.7</v>
      </c>
      <c r="E33" s="21">
        <v>4</v>
      </c>
      <c r="F33" s="21">
        <v>3</v>
      </c>
      <c r="G33" s="22">
        <v>3.8</v>
      </c>
      <c r="H33" s="23"/>
      <c r="I33" s="21">
        <f>D33*35%</f>
        <v>1.2949999999999999</v>
      </c>
      <c r="J33" s="21">
        <f>E33*35%</f>
        <v>1.4</v>
      </c>
      <c r="K33" s="21">
        <f>F33*10%</f>
        <v>0.30000000000000004</v>
      </c>
      <c r="L33" s="21">
        <f>G33*20%</f>
        <v>0.76</v>
      </c>
      <c r="M33" s="23">
        <f>SUM(I33:L33)</f>
        <v>3.7549999999999999</v>
      </c>
      <c r="N33" s="24" t="str">
        <f>IF(M33&lt;=2.9,"BAJO",IF(M33&lt;=3.9,"BÁSICO",IF(M33&lt;4.6,"ALTO","SUPERIOR")))</f>
        <v>BÁSICO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/>
      <c r="Z33" s="26"/>
    </row>
    <row r="34" spans="1:26" ht="12" customHeight="1" x14ac:dyDescent="0.25">
      <c r="A34" s="18">
        <v>31</v>
      </c>
      <c r="B34" s="27" t="s">
        <v>37</v>
      </c>
      <c r="C34" s="20"/>
      <c r="D34" s="21">
        <v>4</v>
      </c>
      <c r="E34" s="21"/>
      <c r="F34" s="21">
        <v>4</v>
      </c>
      <c r="G34" s="22">
        <v>2</v>
      </c>
      <c r="H34" s="23"/>
      <c r="I34" s="21">
        <f>D34*35%</f>
        <v>1.4</v>
      </c>
      <c r="J34" s="21">
        <f>E34*35%</f>
        <v>0</v>
      </c>
      <c r="K34" s="21">
        <f>F34*10%</f>
        <v>0.4</v>
      </c>
      <c r="L34" s="21">
        <f>G34*20%</f>
        <v>0.4</v>
      </c>
      <c r="M34" s="23">
        <f>SUM(I34:L34)</f>
        <v>2.1999999999999997</v>
      </c>
      <c r="N34" s="24" t="str">
        <f>IF(M34&lt;=2.9,"BAJO",IF(M34&lt;=3.9,"BÁSICO",IF(M34&lt;4.6,"ALTO","SUPERIOR")))</f>
        <v>BAJO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/>
      <c r="Z34" s="26"/>
    </row>
    <row r="35" spans="1:26" ht="12" customHeight="1" x14ac:dyDescent="0.25">
      <c r="A35" s="18">
        <v>32</v>
      </c>
      <c r="B35" s="27" t="s">
        <v>38</v>
      </c>
      <c r="C35" s="20"/>
      <c r="D35" s="21"/>
      <c r="E35" s="21">
        <v>4.4000000000000004</v>
      </c>
      <c r="F35" s="21">
        <v>3</v>
      </c>
      <c r="G35" s="22">
        <v>2</v>
      </c>
      <c r="H35" s="23"/>
      <c r="I35" s="21">
        <f>D35*35%</f>
        <v>0</v>
      </c>
      <c r="J35" s="21">
        <f>E35*35%</f>
        <v>1.54</v>
      </c>
      <c r="K35" s="21">
        <f>F35*10%</f>
        <v>0.30000000000000004</v>
      </c>
      <c r="L35" s="21">
        <f>G35*20%</f>
        <v>0.4</v>
      </c>
      <c r="M35" s="23">
        <f>SUM(I35:L35)</f>
        <v>2.2400000000000002</v>
      </c>
      <c r="N35" s="24" t="str">
        <f>IF(M35&lt;=2.9,"BAJO",IF(M35&lt;=3.9,"BÁSICO",IF(M35&lt;4.6,"ALTO","SUPERIOR")))</f>
        <v>BAJO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/>
      <c r="Z35" s="26"/>
    </row>
    <row r="36" spans="1:26" ht="12" customHeight="1" x14ac:dyDescent="0.25">
      <c r="A36" s="18">
        <v>33</v>
      </c>
      <c r="B36" s="27" t="s">
        <v>39</v>
      </c>
      <c r="C36" s="20"/>
      <c r="D36" s="22">
        <v>5</v>
      </c>
      <c r="E36" s="21">
        <v>4</v>
      </c>
      <c r="F36" s="21">
        <v>4.5</v>
      </c>
      <c r="G36" s="22">
        <v>4.4000000000000004</v>
      </c>
      <c r="H36" s="23"/>
      <c r="I36" s="21">
        <f>D36*35%</f>
        <v>1.75</v>
      </c>
      <c r="J36" s="21">
        <f>E36*35%</f>
        <v>1.4</v>
      </c>
      <c r="K36" s="21">
        <f>F36*10%</f>
        <v>0.45</v>
      </c>
      <c r="L36" s="21">
        <f>G36*20%</f>
        <v>0.88000000000000012</v>
      </c>
      <c r="M36" s="23">
        <f>SUM(I36:L36)</f>
        <v>4.4800000000000004</v>
      </c>
      <c r="N36" s="24" t="str">
        <f>IF(M36&lt;=2.9,"BAJO",IF(M36&lt;=3.9,"BÁSICO",IF(M36&lt;4.6,"ALTO","SUPERIOR")))</f>
        <v>ALTO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/>
      <c r="Z36" s="26"/>
    </row>
    <row r="37" spans="1:26" ht="12" customHeight="1" x14ac:dyDescent="0.25">
      <c r="A37" s="18">
        <v>34</v>
      </c>
      <c r="B37" s="27" t="s">
        <v>40</v>
      </c>
      <c r="C37" s="20"/>
      <c r="D37" s="22"/>
      <c r="E37" s="21">
        <v>3</v>
      </c>
      <c r="F37" s="21"/>
      <c r="G37" s="22"/>
      <c r="H37" s="23"/>
      <c r="I37" s="21">
        <f>D37*35%</f>
        <v>0</v>
      </c>
      <c r="J37" s="21">
        <f>E37*35%</f>
        <v>1.0499999999999998</v>
      </c>
      <c r="K37" s="21">
        <f>F37*10%</f>
        <v>0</v>
      </c>
      <c r="L37" s="21">
        <f>G37*20%</f>
        <v>0</v>
      </c>
      <c r="M37" s="23">
        <f>SUM(I37:L37)</f>
        <v>1.0499999999999998</v>
      </c>
      <c r="N37" s="24" t="str">
        <f>IF(M37&lt;=2.9,"BAJO",IF(M37&lt;=3.9,"BÁSICO",IF(M37&lt;4.6,"ALTO","SUPERIOR")))</f>
        <v>BAJO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/>
      <c r="Z37" s="26"/>
    </row>
    <row r="38" spans="1:26" ht="12" customHeight="1" x14ac:dyDescent="0.25">
      <c r="A38" s="18">
        <v>35</v>
      </c>
      <c r="B38" s="27" t="s">
        <v>41</v>
      </c>
      <c r="C38" s="20"/>
      <c r="D38" s="21">
        <v>4</v>
      </c>
      <c r="E38" s="21"/>
      <c r="F38" s="21">
        <v>4</v>
      </c>
      <c r="G38" s="22">
        <v>2</v>
      </c>
      <c r="H38" s="23"/>
      <c r="I38" s="21">
        <f>D38*35%</f>
        <v>1.4</v>
      </c>
      <c r="J38" s="21">
        <f>E38*35%</f>
        <v>0</v>
      </c>
      <c r="K38" s="21">
        <f>F38*10%</f>
        <v>0.4</v>
      </c>
      <c r="L38" s="21">
        <f>G38*20%</f>
        <v>0.4</v>
      </c>
      <c r="M38" s="23">
        <f>SUM(I38:L38)</f>
        <v>2.1999999999999997</v>
      </c>
      <c r="N38" s="24" t="str">
        <f>IF(M38&lt;=2.9,"BAJO",IF(M38&lt;=3.9,"BÁSICO",IF(M38&lt;4.6,"ALTO","SUPERIOR")))</f>
        <v>BAJO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5"/>
      <c r="Z38" s="26"/>
    </row>
    <row r="39" spans="1:26" ht="12" customHeight="1" x14ac:dyDescent="0.25">
      <c r="A39" s="18">
        <v>36</v>
      </c>
      <c r="B39" s="27" t="s">
        <v>42</v>
      </c>
      <c r="C39" s="20"/>
      <c r="D39" s="21">
        <v>5</v>
      </c>
      <c r="E39" s="21">
        <v>4</v>
      </c>
      <c r="F39" s="21">
        <v>3.5</v>
      </c>
      <c r="G39" s="22">
        <v>4.4000000000000004</v>
      </c>
      <c r="H39" s="23"/>
      <c r="I39" s="21">
        <f>D39*35%</f>
        <v>1.75</v>
      </c>
      <c r="J39" s="21">
        <f>E39*35%</f>
        <v>1.4</v>
      </c>
      <c r="K39" s="21">
        <f>F39*10%</f>
        <v>0.35000000000000003</v>
      </c>
      <c r="L39" s="21">
        <f>G39*20%</f>
        <v>0.88000000000000012</v>
      </c>
      <c r="M39" s="23">
        <f>SUM(I39:L39)</f>
        <v>4.38</v>
      </c>
      <c r="N39" s="24" t="str">
        <f>IF(M39&lt;=2.9,"BAJO",IF(M39&lt;=3.9,"BÁSICO",IF(M39&lt;4.6,"ALTO","SUPERIOR")))</f>
        <v>ALTO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5"/>
      <c r="Z39" s="26"/>
    </row>
    <row r="40" spans="1:26" ht="12" customHeight="1" x14ac:dyDescent="0.25">
      <c r="A40" s="18">
        <v>37</v>
      </c>
      <c r="B40" s="27" t="s">
        <v>43</v>
      </c>
      <c r="C40" s="20"/>
      <c r="D40" s="21">
        <v>5</v>
      </c>
      <c r="E40" s="21">
        <v>4.5</v>
      </c>
      <c r="F40" s="21">
        <v>4.5</v>
      </c>
      <c r="G40" s="22">
        <v>5</v>
      </c>
      <c r="H40" s="23"/>
      <c r="I40" s="21">
        <f>D40*35%</f>
        <v>1.75</v>
      </c>
      <c r="J40" s="21">
        <f>E40*35%</f>
        <v>1.575</v>
      </c>
      <c r="K40" s="21">
        <f>F40*10%</f>
        <v>0.45</v>
      </c>
      <c r="L40" s="21">
        <f>G40*20%</f>
        <v>1</v>
      </c>
      <c r="M40" s="23">
        <f>SUM(I40:L40)</f>
        <v>4.7750000000000004</v>
      </c>
      <c r="N40" s="24" t="str">
        <f>IF(M40&lt;=2.9,"BAJO",IF(M40&lt;=3.9,"BÁSICO",IF(M40&lt;4.6,"ALTO","SUPERIOR")))</f>
        <v>SUPERIOR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5"/>
      <c r="Z40" s="26"/>
    </row>
    <row r="41" spans="1:26" ht="12" customHeight="1" x14ac:dyDescent="0.25">
      <c r="A41" s="18">
        <v>38</v>
      </c>
      <c r="B41" s="27" t="s">
        <v>44</v>
      </c>
      <c r="C41" s="20"/>
      <c r="D41" s="21">
        <v>4</v>
      </c>
      <c r="E41" s="21">
        <v>3</v>
      </c>
      <c r="F41" s="21">
        <v>3.5</v>
      </c>
      <c r="G41" s="22">
        <v>3</v>
      </c>
      <c r="H41" s="23"/>
      <c r="I41" s="21">
        <f>D41*35%</f>
        <v>1.4</v>
      </c>
      <c r="J41" s="21">
        <f>E41*35%</f>
        <v>1.0499999999999998</v>
      </c>
      <c r="K41" s="21">
        <f>F41*10%</f>
        <v>0.35000000000000003</v>
      </c>
      <c r="L41" s="21">
        <f>G41*20%</f>
        <v>0.60000000000000009</v>
      </c>
      <c r="M41" s="23">
        <f>SUM(I41:L41)</f>
        <v>3.4</v>
      </c>
      <c r="N41" s="24" t="str">
        <f>IF(M41&lt;=2.9,"BAJO",IF(M41&lt;=3.9,"BÁSICO",IF(M41&lt;4.6,"ALTO","SUPERIOR")))</f>
        <v>BÁSICO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5"/>
      <c r="Z41" s="25"/>
    </row>
    <row r="42" spans="1:26" ht="12" customHeight="1" x14ac:dyDescent="0.25">
      <c r="A42" s="18">
        <v>39</v>
      </c>
      <c r="B42" s="27" t="s">
        <v>45</v>
      </c>
      <c r="C42" s="20"/>
      <c r="D42" s="21">
        <v>2</v>
      </c>
      <c r="E42" s="21"/>
      <c r="F42" s="21">
        <v>3</v>
      </c>
      <c r="G42" s="22">
        <v>2</v>
      </c>
      <c r="H42" s="23"/>
      <c r="I42" s="21">
        <f>D42*35%</f>
        <v>0.7</v>
      </c>
      <c r="J42" s="21">
        <f>E42*35%</f>
        <v>0</v>
      </c>
      <c r="K42" s="21">
        <f>F42*10%</f>
        <v>0.30000000000000004</v>
      </c>
      <c r="L42" s="21">
        <f>G42*20%</f>
        <v>0.4</v>
      </c>
      <c r="M42" s="23">
        <f>SUM(I42:L42)</f>
        <v>1.4</v>
      </c>
      <c r="N42" s="24" t="str">
        <f>IF(M42&lt;=2.9,"BAJO",IF(M42&lt;=3.9,"BÁSICO",IF(M42&lt;4.6,"ALTO","SUPERIOR")))</f>
        <v>BAJO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5"/>
      <c r="Z42" s="25"/>
    </row>
    <row r="43" spans="1:26" ht="12.75" customHeight="1" x14ac:dyDescent="0.25">
      <c r="A43" s="4"/>
      <c r="B43" s="27"/>
      <c r="C43" s="20"/>
      <c r="D43" s="21"/>
      <c r="E43" s="21"/>
      <c r="F43" s="21"/>
      <c r="G43" s="21"/>
      <c r="H43" s="23"/>
      <c r="I43" s="21"/>
      <c r="J43" s="21"/>
      <c r="K43" s="21"/>
      <c r="L43" s="21"/>
      <c r="M43" s="23"/>
      <c r="N43" s="24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x14ac:dyDescent="0.2">
      <c r="A44" s="4"/>
      <c r="B44" s="4"/>
      <c r="C44" s="4"/>
      <c r="D44" s="31"/>
      <c r="E44" s="16"/>
      <c r="F44" s="16"/>
      <c r="G44" s="16"/>
      <c r="H44" s="16"/>
      <c r="I44" s="21"/>
      <c r="J44" s="21"/>
      <c r="K44" s="21"/>
      <c r="L44" s="21"/>
      <c r="M44" s="21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x14ac:dyDescent="0.2">
      <c r="A45" s="4"/>
      <c r="B45" s="4"/>
      <c r="C45" s="4"/>
      <c r="D45" s="16"/>
      <c r="E45" s="16"/>
      <c r="F45" s="16"/>
      <c r="G45" s="15"/>
      <c r="H45" s="16"/>
      <c r="I45" s="16"/>
      <c r="J45" s="16"/>
      <c r="K45" s="16"/>
      <c r="L45" s="15"/>
      <c r="M45" s="15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x14ac:dyDescent="0.2">
      <c r="B46" s="32"/>
      <c r="C46" s="5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2">
      <c r="B47" s="32"/>
      <c r="C47" s="5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2">
      <c r="B48" s="32"/>
      <c r="C48" s="5"/>
    </row>
    <row r="49" spans="2:5" x14ac:dyDescent="0.2">
      <c r="B49" s="32"/>
      <c r="C49" s="5"/>
    </row>
    <row r="50" spans="2:5" x14ac:dyDescent="0.2">
      <c r="B50" s="32"/>
      <c r="C50" s="5"/>
    </row>
    <row r="51" spans="2:5" x14ac:dyDescent="0.2">
      <c r="B51" s="32"/>
      <c r="C51" s="5"/>
    </row>
    <row r="52" spans="2:5" x14ac:dyDescent="0.2">
      <c r="B52" s="32"/>
      <c r="C52" s="5"/>
    </row>
    <row r="53" spans="2:5" x14ac:dyDescent="0.2">
      <c r="B53" s="32"/>
      <c r="C53" s="5"/>
    </row>
    <row r="54" spans="2:5" x14ac:dyDescent="0.2">
      <c r="B54" s="32"/>
      <c r="C54" s="5"/>
    </row>
    <row r="55" spans="2:5" x14ac:dyDescent="0.2">
      <c r="B55" s="32"/>
    </row>
    <row r="56" spans="2:5" x14ac:dyDescent="0.2">
      <c r="B56" s="32"/>
    </row>
    <row r="57" spans="2:5" x14ac:dyDescent="0.2">
      <c r="B57" s="32"/>
    </row>
    <row r="58" spans="2:5" x14ac:dyDescent="0.2">
      <c r="B58" s="34"/>
      <c r="C58" s="34"/>
      <c r="D58" s="34"/>
      <c r="E58" s="34"/>
    </row>
    <row r="59" spans="2:5" x14ac:dyDescent="0.2">
      <c r="B59" s="34"/>
      <c r="C59" s="34"/>
      <c r="D59" s="34"/>
      <c r="E59" s="34"/>
    </row>
    <row r="60" spans="2:5" x14ac:dyDescent="0.2">
      <c r="B60" s="34"/>
      <c r="C60" s="34"/>
      <c r="D60" s="34"/>
      <c r="E60" s="34"/>
    </row>
    <row r="61" spans="2:5" ht="18.75" x14ac:dyDescent="0.3">
      <c r="B61" s="35"/>
      <c r="C61" s="36"/>
      <c r="D61" s="34"/>
      <c r="E61" s="34"/>
    </row>
    <row r="62" spans="2:5" ht="18.75" x14ac:dyDescent="0.3">
      <c r="B62" s="35"/>
      <c r="C62" s="36"/>
      <c r="D62" s="34"/>
      <c r="E62" s="34"/>
    </row>
    <row r="63" spans="2:5" ht="18.75" x14ac:dyDescent="0.3">
      <c r="B63" s="35"/>
      <c r="C63" s="36"/>
      <c r="D63" s="34"/>
      <c r="E63" s="34"/>
    </row>
    <row r="64" spans="2:5" ht="18.75" x14ac:dyDescent="0.3">
      <c r="B64" s="35"/>
      <c r="C64" s="36"/>
      <c r="D64" s="34"/>
      <c r="E64" s="34"/>
    </row>
    <row r="65" spans="2:5" ht="18.75" x14ac:dyDescent="0.3">
      <c r="B65" s="35"/>
      <c r="C65" s="36"/>
      <c r="D65" s="34"/>
      <c r="E65" s="34"/>
    </row>
    <row r="66" spans="2:5" ht="18.75" x14ac:dyDescent="0.3">
      <c r="B66" s="35"/>
      <c r="C66" s="36"/>
      <c r="D66" s="34"/>
      <c r="E66" s="34"/>
    </row>
    <row r="67" spans="2:5" ht="18.75" x14ac:dyDescent="0.3">
      <c r="B67" s="35"/>
      <c r="C67" s="36"/>
      <c r="D67" s="34"/>
      <c r="E67" s="34"/>
    </row>
    <row r="68" spans="2:5" ht="18.75" x14ac:dyDescent="0.3">
      <c r="B68" s="35"/>
      <c r="C68" s="36"/>
      <c r="D68" s="34"/>
      <c r="E68" s="34"/>
    </row>
    <row r="69" spans="2:5" x14ac:dyDescent="0.2">
      <c r="B69" s="34"/>
      <c r="C69" s="34"/>
      <c r="D69" s="34"/>
      <c r="E69" s="34"/>
    </row>
  </sheetData>
  <autoFilter ref="N3:N43"/>
  <sortState ref="B4:P43">
    <sortCondition ref="B4"/>
  </sortState>
  <mergeCells count="3">
    <mergeCell ref="A1:C1"/>
    <mergeCell ref="D1:J1"/>
    <mergeCell ref="B2:C2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10°1</vt:lpstr>
    </vt:vector>
  </TitlesOfParts>
  <Company>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2013-04-08T03:06:12Z</dcterms:created>
  <dcterms:modified xsi:type="dcterms:W3CDTF">2013-04-08T03:12:35Z</dcterms:modified>
</cp:coreProperties>
</file>